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4100" yWindow="680" windowWidth="25600" windowHeight="16060" tabRatio="867"/>
  </bookViews>
  <sheets>
    <sheet name="simulazione TASSAZ. FORFETARIO" sheetId="2" r:id="rId1"/>
    <sheet name="caso 1- medico" sheetId="7" r:id="rId2"/>
    <sheet name="caso 2- bar" sheetId="8" r:id="rId3"/>
    <sheet name="caso 3- architetto  + altri red" sheetId="9" r:id="rId4"/>
    <sheet name="COEFFICIENTI E CODICI ATECO" sheetId="3" r:id="rId5"/>
    <sheet name="CAUSE DI ESCLUSIONE" sheetId="4" r:id="rId6"/>
    <sheet name="START-UP - requisiti" sheetId="5" r:id="rId7"/>
    <sheet name="passaggi di regime" sheetId="6" r:id="rId8"/>
  </sheets>
  <definedNames>
    <definedName name="_xlnm.Print_Area" localSheetId="0">'simulazione TASSAZ. FORFETARIO'!$A:$H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2" l="1"/>
  <c r="E16" i="2"/>
  <c r="E18" i="2"/>
  <c r="E20" i="2"/>
  <c r="E22" i="2"/>
  <c r="G19" i="2"/>
  <c r="F11" i="2"/>
  <c r="F12" i="2"/>
  <c r="F10" i="2"/>
  <c r="F13" i="2"/>
</calcChain>
</file>

<file path=xl/sharedStrings.xml><?xml version="1.0" encoding="utf-8"?>
<sst xmlns="http://schemas.openxmlformats.org/spreadsheetml/2006/main" count="97" uniqueCount="94">
  <si>
    <t>FT N.</t>
  </si>
  <si>
    <t>3</t>
  </si>
  <si>
    <t>IMPONIBILE</t>
  </si>
  <si>
    <t>TOTALE</t>
  </si>
  <si>
    <t>REDDITO NETTO</t>
  </si>
  <si>
    <t>MAX SOGLIE</t>
  </si>
  <si>
    <t>IVA</t>
  </si>
  <si>
    <t>NO</t>
  </si>
  <si>
    <t>IRAP</t>
  </si>
  <si>
    <t xml:space="preserve"> </t>
  </si>
  <si>
    <t>4</t>
  </si>
  <si>
    <t>della registrazione delle fatture emesse/corrispettivi;</t>
  </si>
  <si>
    <t>della registrazione degli acquisti;</t>
  </si>
  <si>
    <t>della tenuta e conservazione dei registri e dei documenti, ad eccezione per le fatture di acquisto e le bollette doganali;</t>
  </si>
  <si>
    <t>della dichiarazione e comunicazione annuale IVA;</t>
  </si>
  <si>
    <t>della comunicazione delle operazioni rilevanti Iva (c.d. spesometro);</t>
  </si>
  <si>
    <t>della comunicazione black list;</t>
  </si>
  <si>
    <t>Sono invece obbligati a:</t>
  </si>
  <si>
    <t>numerare e conservare le fatture d'acquisto e le bollette doganali;</t>
  </si>
  <si>
    <t>certificare e conservare corrispettivi;</t>
  </si>
  <si>
    <t>integrare la fattura ricevuta con aliquota e Iva, per le operazioni di cui risultino debitori d'imposta (reverse charge) e versare la relativa imposta entro il giorno 16 del mese successivo a quello di effettuazione dell'operazione.</t>
  </si>
  <si>
    <t>Sono esonerati dall'obbligo:</t>
  </si>
  <si>
    <t>entro il:</t>
  </si>
  <si>
    <t>a rata</t>
  </si>
  <si>
    <t>IMPOSTA SOSTITUTIVA 5% x 5 ANNI</t>
  </si>
  <si>
    <t>simulazione</t>
  </si>
  <si>
    <t>96.09.02</t>
  </si>
  <si>
    <t>ANNO 2019</t>
  </si>
  <si>
    <t>attivita' di tatuaggio e piercing</t>
  </si>
  <si>
    <t>REDDITO IMPONIBILE - 67% coeff. redditività</t>
  </si>
  <si>
    <t>16/05/2019 - 20/08/2019 -16/11/2019 - 16/02/2020</t>
  </si>
  <si>
    <t>30.06.2020</t>
  </si>
  <si>
    <t>della fatturazione elettronica - lato attivo</t>
  </si>
  <si>
    <t>30/06/2019</t>
  </si>
  <si>
    <t>30/09/2019</t>
  </si>
  <si>
    <t>31/12/2019</t>
  </si>
  <si>
    <t>COEFF. REDDITIVITA'</t>
  </si>
  <si>
    <t>gen -mar 2019</t>
  </si>
  <si>
    <t>apr - mag 2019</t>
  </si>
  <si>
    <t>giu - ago 2019</t>
  </si>
  <si>
    <t>sett - dic 2019</t>
  </si>
  <si>
    <t>prestazioni</t>
  </si>
  <si>
    <t>corrispettivi</t>
  </si>
  <si>
    <t>31/03/2019</t>
  </si>
  <si>
    <t>STUDI DI SETTORE/ISA</t>
  </si>
  <si>
    <t>SEMPLIFICAZIONI</t>
  </si>
  <si>
    <t>NO DICH IVA; NO E-FATTURA; NO T.S.C.</t>
  </si>
  <si>
    <r>
      <rPr>
        <b/>
        <sz val="18"/>
        <color theme="1"/>
        <rFont val="Arial"/>
        <family val="2"/>
      </rPr>
      <t>ATTIVITA' DI TATUATORE</t>
    </r>
    <r>
      <rPr>
        <sz val="18"/>
        <color theme="1"/>
        <rFont val="Arial"/>
        <family val="2"/>
      </rPr>
      <t xml:space="preserve"> - ARTIGIANO</t>
    </r>
  </si>
  <si>
    <t>START-UP</t>
  </si>
  <si>
    <t xml:space="preserve">CAUSE DI ESCLUSIONE </t>
  </si>
  <si>
    <t xml:space="preserve">Il regime in esame non può essere adottato dai soggetti che: </t>
  </si>
  <si>
    <r>
      <t>·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Arial"/>
        <family val="2"/>
      </rPr>
      <t xml:space="preserve">si avvalgono di </t>
    </r>
    <r>
      <rPr>
        <b/>
        <sz val="12"/>
        <color theme="1"/>
        <rFont val="Arial"/>
        <family val="2"/>
      </rPr>
      <t>regimi speciali ai fini IVA</t>
    </r>
    <r>
      <rPr>
        <sz val="12"/>
        <color theme="1"/>
        <rFont val="Arial"/>
        <family val="2"/>
      </rPr>
      <t xml:space="preserve"> o di regimi forfetari ai fini della determinazione del reddito (es. vendita di beni usati, ecc.)</t>
    </r>
  </si>
  <si>
    <r>
      <t>·</t>
    </r>
    <r>
      <rPr>
        <sz val="7"/>
        <color theme="1"/>
        <rFont val="Times New Roman"/>
      </rPr>
      <t xml:space="preserve">      </t>
    </r>
    <r>
      <rPr>
        <b/>
        <sz val="12"/>
        <color theme="1"/>
        <rFont val="Arial"/>
        <family val="2"/>
      </rPr>
      <t>non sono residenti</t>
    </r>
    <r>
      <rPr>
        <sz val="12"/>
        <color theme="1"/>
        <rFont val="Arial"/>
        <family val="2"/>
      </rPr>
      <t>. Il regime è comunque applicabile dai soggetti residenti in uno Stato UE / SEE qualora producano in Italia almeno il 75% del reddito</t>
    </r>
  </si>
  <si>
    <r>
      <t>·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Arial"/>
        <family val="2"/>
      </rPr>
      <t>in via esclusiva o prevalente, effettuano ces</t>
    </r>
    <r>
      <rPr>
        <b/>
        <sz val="12"/>
        <color theme="1"/>
        <rFont val="Arial"/>
        <family val="2"/>
      </rPr>
      <t xml:space="preserve">sioni di fabbricati / porzioni di fabbricato, di terreni edificabili </t>
    </r>
    <r>
      <rPr>
        <sz val="12"/>
        <color theme="1"/>
        <rFont val="Arial"/>
        <family val="2"/>
      </rPr>
      <t>o di mezzi di trasporto nuovi nei confronti di soggetti UE</t>
    </r>
  </si>
  <si>
    <r>
      <t>NOVITA’ -</t>
    </r>
    <r>
      <rPr>
        <sz val="12"/>
        <color rgb="FFFF0000"/>
        <rFont val="Arial"/>
      </rPr>
      <t xml:space="preserve"> A decorrere dal 1° gennaio 2019, non possono utilizzare il regime forfetario per l’attività d’impresa o di lavoro autonomo anche i soggetti che:</t>
    </r>
  </si>
  <si>
    <t>- contemporaneamente all’attività, possiedono una partecipazione in società di persone, associazioni professionali o imprese familiari, oppure controllano, direttamente o indirettamente, srl o associazioni in partecipazione, le quali esercitano attività economiche direttamente o indirettamente riconducibili a quelle svolte dagli esercenti attività d’impresa, arti o professioni (conseguentemente, la partecipazione in srl, trasparenti o non, preclude l’utilizzo del regime solo al ricorrere di una duplice condizione: la partecipazione deve determinare, direttamente o indirettamente, il controllo della società e la srl deve operare in realtà economiche riconducibili a quella della persona fisica in regime forfetario);</t>
  </si>
  <si>
    <r>
      <t xml:space="preserve">- svolgono l’attività autonoma, prevalentemente, nei confronti di datori di lavoro, o soggetti direttamente o indirettamente ad essi riconducibili, con i quali sono in corso rapporti di lavoro, oppure erano intercorsi rapporti di lavoro </t>
    </r>
    <r>
      <rPr>
        <u/>
        <sz val="12"/>
        <color rgb="FFFF0000"/>
        <rFont val="Arial"/>
      </rPr>
      <t>nei due precedenti periodi d’imposta.</t>
    </r>
  </si>
  <si>
    <r>
      <t xml:space="preserve">Rispetto alla precedente disposizione </t>
    </r>
    <r>
      <rPr>
        <b/>
        <sz val="12"/>
        <color theme="1"/>
        <rFont val="Arial"/>
        <family val="2"/>
      </rPr>
      <t>è stata eliminata la soglia minima (€ 30.000) di redditi di lavoro dipendente</t>
    </r>
    <r>
      <rPr>
        <sz val="12"/>
        <color theme="1"/>
        <rFont val="Arial"/>
        <family val="2"/>
      </rPr>
      <t xml:space="preserve"> / assimilato oltre la quale scattava l’esclusione dal regime in esame. Sul punto merita evidenziare che a seguito delle modifiche apportate in sede di approvazione dalla Camera la predetta causa fa ora riferimento ai soggetti che esercitano l’attività </t>
    </r>
    <r>
      <rPr>
        <u/>
        <sz val="12"/>
        <color theme="1"/>
        <rFont val="Arial"/>
      </rPr>
      <t>prevalentemente</t>
    </r>
    <r>
      <rPr>
        <sz val="12"/>
        <color theme="1"/>
        <rFont val="Arial"/>
        <family val="2"/>
      </rPr>
      <t xml:space="preserve"> nei confronti di datori di lavoro con i quali sono in corso rapporti di lavoro o erano intercorsi rapporti nei 2 anni precedenti, ovvero nei confronti di soggetti direttamente / indirettamente riconducibili ai predetti datori di lavoro. </t>
    </r>
  </si>
  <si>
    <t>CONTRIBUENTI  CHE INIZIANO L’ATTIVITA’</t>
  </si>
  <si>
    <r>
      <t>•</t>
    </r>
    <r>
      <rPr>
        <sz val="7"/>
        <color theme="1"/>
        <rFont val="Times New Roman"/>
      </rPr>
      <t xml:space="preserve">       </t>
    </r>
    <r>
      <rPr>
        <sz val="12"/>
        <color theme="1"/>
        <rFont val="Arial"/>
        <family val="2"/>
      </rPr>
      <t xml:space="preserve">il contribuente non abbia esercitato, nei 3 anni precedenti, attività artistica, professionale o d’impresa, anche in forma associata o familiare; </t>
    </r>
  </si>
  <si>
    <r>
      <t>•</t>
    </r>
    <r>
      <rPr>
        <sz val="7"/>
        <color theme="1"/>
        <rFont val="Times New Roman"/>
      </rPr>
      <t xml:space="preserve">       </t>
    </r>
    <r>
      <rPr>
        <sz val="12"/>
        <color theme="1"/>
        <rFont val="Arial"/>
        <family val="2"/>
      </rPr>
      <t xml:space="preserve">qualora l’attività sia il proseguimento di un’attività esercitata da un altro soggetto, l’ammontare dei ricavi / compensi del periodo d’imposta precedente non sia superiore ai limiti di ricavi / compensi previsti per il regime forfetario (ora € 65.000). </t>
    </r>
  </si>
  <si>
    <r>
      <t xml:space="preserve">I soggetti che intraprendono una nuova attività </t>
    </r>
    <r>
      <rPr>
        <b/>
        <sz val="12"/>
        <color theme="1"/>
        <rFont val="Arial"/>
        <family val="2"/>
      </rPr>
      <t>per i primi 5 anni</t>
    </r>
    <r>
      <rPr>
        <sz val="12"/>
        <color theme="1"/>
        <rFont val="Arial"/>
        <family val="2"/>
      </rPr>
      <t xml:space="preserve"> beneficiano dell’aliquota dell’imposta sostitutiva in misura pari al </t>
    </r>
    <r>
      <rPr>
        <b/>
        <sz val="12"/>
        <color rgb="FFFF0000"/>
        <rFont val="Arial"/>
        <family val="2"/>
      </rPr>
      <t>5% (anziché 15%</t>
    </r>
    <r>
      <rPr>
        <sz val="12"/>
        <color theme="1"/>
        <rFont val="Arial"/>
        <family val="2"/>
      </rPr>
      <t>), a condizione che:</t>
    </r>
  </si>
  <si>
    <r>
      <t>•</t>
    </r>
    <r>
      <rPr>
        <sz val="7"/>
        <color theme="1"/>
        <rFont val="Times New Roman"/>
      </rPr>
      <t xml:space="preserve">       </t>
    </r>
    <r>
      <rPr>
        <sz val="12"/>
        <color theme="1"/>
        <rFont val="Arial"/>
        <family val="2"/>
      </rPr>
      <t xml:space="preserve">l’attività da esercitare non costituisca, in nessun modo, mera prosecuzione di altra attività precedentemente svolta </t>
    </r>
    <r>
      <rPr>
        <b/>
        <sz val="12"/>
        <color theme="1"/>
        <rFont val="Arial"/>
        <family val="2"/>
      </rPr>
      <t>sotto forma di lavoro dipendente / autonomo</t>
    </r>
    <r>
      <rPr>
        <sz val="12"/>
        <color theme="1"/>
        <rFont val="Arial"/>
        <family val="2"/>
      </rPr>
      <t xml:space="preserve">, escluso il caso in cui la stessa costituisca un periodo di pratica obbligatoria ai fini dell’esercizio dell’arte / professione; </t>
    </r>
  </si>
  <si>
    <t>INPS - ARTIGIANI (ridotti del 35% - domanda INPS ALL'ISCRIZIONE)</t>
  </si>
  <si>
    <t>CONTRIBUTI PREVIDENZIALI</t>
  </si>
  <si>
    <t xml:space="preserve">Per i soli imprenditori iscritti alla Gestione IVS vi è la possibilità di usufruire, in via facoltativa, di un regime previdenziale di favore consistente nel pagamento dei contributi previdenziali sul reddito in misura ridotta del 35%. </t>
  </si>
  <si>
    <t xml:space="preserve">Ipotizzando che il professionista in questione, operando con soggetti privati, mantenga fermo il prezzo delle prestazioni (“lordo IVA”), i compensi possono essere maggiorati dell’IVA che non viene più applicata. Pertanto il reddito forfetario risulta pari: </t>
  </si>
  <si>
    <t xml:space="preserve">compensi “lordi” x forfait – contributi previdenziali → </t>
  </si>
  <si>
    <t xml:space="preserve">€ 19.755 [(24.000 + 5.280) x 78% - 3.083] </t>
  </si>
  <si>
    <t xml:space="preserve">Il risparmio complessivo per il contribuente è pari a € 5.092. </t>
  </si>
  <si>
    <r>
      <t>Il predetto “effetto” IVA costituisce, nel caso esaminato, il motivo di convenienza nell’adottare il r</t>
    </r>
    <r>
      <rPr>
        <b/>
        <sz val="12"/>
        <color rgb="FF333333"/>
        <rFont val="Arial"/>
      </rPr>
      <t>egime forfetario</t>
    </r>
    <r>
      <rPr>
        <sz val="12"/>
        <color rgb="FF333333"/>
        <rFont val="Arial"/>
      </rPr>
      <t xml:space="preserve"> in quanto: 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</si>
  <si>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 xml:space="preserve">il beneficio IVA è pari a € 4.780; 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</si>
  <si>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 xml:space="preserve">vi è una minor tassazione ai fini delle imposte dirette pari a € 695; 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</si>
  <si>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 xml:space="preserve">un incremento dei contributi pari ad € 383. </t>
    </r>
  </si>
  <si>
    <r>
      <t xml:space="preserve">Per il primo anno di applicazione del regime forfetario va considerata comunque la necessità di operare la </t>
    </r>
    <r>
      <rPr>
        <b/>
        <sz val="12"/>
        <color rgb="FF333333"/>
        <rFont val="Arial"/>
      </rPr>
      <t>rettifica della detrazione IVA per i beni/servizi</t>
    </r>
    <r>
      <rPr>
        <sz val="12"/>
        <color rgb="FF333333"/>
        <rFont val="Arial"/>
      </rPr>
      <t xml:space="preserve"> non ancora ceduti/utilizzati al 31.12.2018.</t>
    </r>
  </si>
  <si>
    <r>
      <t>CASO 1 - Attività di medico svolta nei confronti di soggetti privati</t>
    </r>
    <r>
      <rPr>
        <sz val="14"/>
        <color rgb="FF333333"/>
        <rFont val="Arial"/>
      </rPr>
      <t xml:space="preserve"> (soglia compensi € 30.000, 78% forfait).</t>
    </r>
  </si>
  <si>
    <t xml:space="preserve">Poiché l’imprenditore in questione opera esclusivamente con soggetti privati, i corrispettivi possono essere maggiorati di un importo corrispondente all’IVA che non viene più versata all’Erario. </t>
  </si>
  <si>
    <t>Pertanto il reddito forfetario risulta pari a:</t>
  </si>
  <si>
    <t>I contributi previdenziali costituiscono, nel caso esaminato, uno dei motivi di convenienza nell’adottare il regime forfetario, in quanto:</t>
  </si>
  <si>
    <r>
      <t>CASO 2</t>
    </r>
    <r>
      <rPr>
        <sz val="14"/>
        <color rgb="FF333333"/>
        <rFont val="Arial"/>
      </rPr>
      <t xml:space="preserve"> - </t>
    </r>
    <r>
      <rPr>
        <b/>
        <sz val="14"/>
        <color rgb="FF333333"/>
        <rFont val="Arial"/>
      </rPr>
      <t xml:space="preserve">Attività di bar (soglia ricavi € 50.000, 40% </t>
    </r>
    <r>
      <rPr>
        <b/>
        <i/>
        <sz val="14"/>
        <color rgb="FF333333"/>
        <rFont val="Arial"/>
      </rPr>
      <t>forfait</t>
    </r>
    <r>
      <rPr>
        <b/>
        <sz val="14"/>
        <color rgb="FF333333"/>
        <rFont val="Arial"/>
      </rPr>
      <t>) con applicazione del regime agevolato contributivo.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</si>
  <si>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 xml:space="preserve">ricavi “lordi” x forfait – contributi previdenziali 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</si>
  <si>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 xml:space="preserve">→ € 15.640 [(42.000 + 4.200) x 40% - 2.840]. 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</si>
  <si>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>il beneficio IVA è pari a € 2.200;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</si>
  <si>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>vi è una minore tassazione ai fini delle imposte dirette pari a € 1.156;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</si>
  <si>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>vi è una minore contribuzione previdenziale pari a € 2.361.</t>
    </r>
  </si>
  <si>
    <r>
      <t>CASO 3 - Attività di architetto,</t>
    </r>
    <r>
      <rPr>
        <sz val="10"/>
        <color rgb="FF333333"/>
        <rFont val="Arial"/>
      </rPr>
      <t xml:space="preserve"> svolta nei confronti di soggetti privati con un reddito da lavoro dipendente (soglia compensi € 30.000, 78% forfait).</t>
    </r>
  </si>
  <si>
    <t xml:space="preserve">Poiché il professionista opera nei confronti anche di altri soggetti passivi, i compensi possono essere maggiorati di un importo corrispondente all’IVA che non viene più versata all’Erario, ossia al 50% del fatturato. </t>
  </si>
  <si>
    <t xml:space="preserve">Pertanto, il reddito forfetario risulta pari a: </t>
  </si>
  <si>
    <t xml:space="preserve">compensi “lordi” x forfait – contributi previdenziali </t>
  </si>
  <si>
    <t>→ € 17.779 [(24.000 + 2.640) x 78% - 3.000]</t>
  </si>
  <si>
    <t xml:space="preserve">Ai fini delle imposte dirette il possesso del reddito di lavoro dipendente consente di ottenere un duplice beneficio dall’applicazione del nuovo regime. </t>
  </si>
  <si>
    <t xml:space="preserve">Infatti: </t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</si>
  <si>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 xml:space="preserve">il reddito da lavoro autonomo viene tassato con l’aliquota del 15%, anziché con quella marginale IRPEF che nel caso in esame è pari al 27%; </t>
    </r>
  </si>
  <si>
    <r>
      <t>·</t>
    </r>
    <r>
      <rPr>
        <sz val="12"/>
        <color rgb="FF333333"/>
        <rFont val="Times New Roman"/>
      </rPr>
      <t xml:space="preserve">       </t>
    </r>
    <r>
      <rPr>
        <sz val="12"/>
        <color rgb="FF333333"/>
        <rFont val="Arial"/>
      </rPr>
      <t xml:space="preserve">le detrazioni non vengono “perse” in quanto fruite sul reddito da lavoro dipendente; la non concorrenza del reddito di lavoro autonomo alla formazione del reddito complessivo fa aumentare l’importo delle detrazioni spettanti.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</si>
</sst>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-410]\ * #,##0.00_-;\-[$€-410]\ * #,##0.00_-;_-[$€-410]\ * &quot;-&quot;??_-;_-@_-"/>
    <numFmt numFmtId="165" formatCode="[$-410]mmm\-yy;@"/>
    <numFmt numFmtId="166" formatCode="_-[$€-410]\ * #,##0_-;\-[$€-410]\ * #,##0_-;_-[$€-410]\ * &quot;-&quot;??_-;_-@_-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sz val="20"/>
      <color rgb="FFFF0000"/>
      <name val="Arial"/>
      <family val="2"/>
    </font>
    <font>
      <b/>
      <sz val="14"/>
      <color rgb="FF333333"/>
      <name val="Arial"/>
    </font>
    <font>
      <sz val="14"/>
      <color rgb="FF333333"/>
      <name val="Arial"/>
    </font>
    <font>
      <sz val="16"/>
      <color theme="1"/>
      <name val="Arial"/>
    </font>
    <font>
      <sz val="12"/>
      <color theme="1"/>
      <name val="Symbol"/>
    </font>
    <font>
      <sz val="7"/>
      <color theme="1"/>
      <name val="Times New Roman"/>
    </font>
    <font>
      <sz val="12"/>
      <color rgb="FFFF0000"/>
      <name val="Arial"/>
    </font>
    <font>
      <u/>
      <sz val="12"/>
      <color rgb="FFFF0000"/>
      <name val="Arial"/>
    </font>
    <font>
      <u/>
      <sz val="12"/>
      <color theme="1"/>
      <name val="Arial"/>
    </font>
    <font>
      <sz val="10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sz val="12"/>
      <color rgb="FF333333"/>
      <name val="Symbol"/>
    </font>
    <font>
      <sz val="12"/>
      <color rgb="FF333333"/>
      <name val="Times New Roman"/>
    </font>
    <font>
      <b/>
      <i/>
      <sz val="14"/>
      <color rgb="FF333333"/>
      <name val="Arial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FA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1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164" fontId="8" fillId="3" borderId="1" xfId="0" applyNumberFormat="1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11" fillId="0" borderId="0" xfId="0" applyFont="1"/>
    <xf numFmtId="164" fontId="9" fillId="3" borderId="1" xfId="0" applyNumberFormat="1" applyFont="1" applyFill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/>
    <xf numFmtId="164" fontId="13" fillId="0" borderId="0" xfId="0" applyNumberFormat="1" applyFont="1" applyFill="1"/>
    <xf numFmtId="0" fontId="13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5" fontId="4" fillId="0" borderId="1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9" fontId="8" fillId="3" borderId="1" xfId="107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/>
    <xf numFmtId="0" fontId="15" fillId="4" borderId="0" xfId="0" applyFont="1" applyFill="1"/>
    <xf numFmtId="0" fontId="0" fillId="4" borderId="0" xfId="0" applyFill="1"/>
    <xf numFmtId="0" fontId="17" fillId="0" borderId="0" xfId="0" applyFont="1"/>
    <xf numFmtId="0" fontId="0" fillId="0" borderId="0" xfId="0" applyFill="1"/>
    <xf numFmtId="166" fontId="9" fillId="0" borderId="1" xfId="0" applyNumberFormat="1" applyFont="1" applyFill="1" applyBorder="1"/>
    <xf numFmtId="166" fontId="8" fillId="6" borderId="1" xfId="0" applyNumberFormat="1" applyFont="1" applyFill="1" applyBorder="1"/>
    <xf numFmtId="166" fontId="9" fillId="6" borderId="1" xfId="0" applyNumberFormat="1" applyFont="1" applyFill="1" applyBorder="1"/>
    <xf numFmtId="0" fontId="2" fillId="7" borderId="0" xfId="0" applyFont="1" applyFill="1"/>
    <xf numFmtId="0" fontId="2" fillId="5" borderId="0" xfId="0" applyFont="1" applyFill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8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4" fillId="0" borderId="0" xfId="0" applyFont="1" applyFill="1" applyAlignment="1">
      <alignment horizontal="justify" vertical="center"/>
    </xf>
    <xf numFmtId="0" fontId="15" fillId="3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justify" vertical="center"/>
    </xf>
    <xf numFmtId="0" fontId="24" fillId="0" borderId="0" xfId="0" applyFont="1" applyAlignment="1">
      <alignment horizontal="center" vertical="center"/>
    </xf>
  </cellXfs>
  <cellStyles count="110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8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Collegamento visitato" xfId="78" builtinId="9" hidden="1"/>
    <cellStyle name="Collegamento visitato" xfId="80" builtinId="9" hidden="1"/>
    <cellStyle name="Collegamento visitato" xfId="82" builtinId="9" hidden="1"/>
    <cellStyle name="Collegamento visitato" xfId="84" builtinId="9" hidden="1"/>
    <cellStyle name="Collegamento visitato" xfId="86" builtinId="9" hidden="1"/>
    <cellStyle name="Collegamento visitato" xfId="88" builtinId="9" hidden="1"/>
    <cellStyle name="Collegamento visitato" xfId="90" builtinId="9" hidden="1"/>
    <cellStyle name="Collegamento visitato" xfId="92" builtinId="9" hidden="1"/>
    <cellStyle name="Collegamento visitato" xfId="94" builtinId="9" hidden="1"/>
    <cellStyle name="Collegamento visitato" xfId="96" builtinId="9" hidden="1"/>
    <cellStyle name="Collegamento visitato" xfId="98" builtinId="9" hidden="1"/>
    <cellStyle name="Collegamento visitato" xfId="100" builtinId="9" hidden="1"/>
    <cellStyle name="Collegamento visitato" xfId="102" builtinId="9" hidden="1"/>
    <cellStyle name="Collegamento visitato" xfId="104" builtinId="9" hidden="1"/>
    <cellStyle name="Collegamento visitato" xfId="106" builtinId="9" hidden="1"/>
    <cellStyle name="Collegamento visitato" xfId="109" builtinId="9" hidden="1"/>
    <cellStyle name="Normale" xfId="0" builtinId="0"/>
    <cellStyle name="Percentuale" xfId="10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1" Type="http://schemas.openxmlformats.org/officeDocument/2006/relationships/image" Target="../media/image5.png"/><Relationship Id="rId2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14</xdr:row>
      <xdr:rowOff>50800</xdr:rowOff>
    </xdr:from>
    <xdr:to>
      <xdr:col>1</xdr:col>
      <xdr:colOff>8763000</xdr:colOff>
      <xdr:row>36</xdr:row>
      <xdr:rowOff>50800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300" y="3136900"/>
          <a:ext cx="8585200" cy="419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15</xdr:row>
      <xdr:rowOff>177800</xdr:rowOff>
    </xdr:from>
    <xdr:to>
      <xdr:col>1</xdr:col>
      <xdr:colOff>9055100</xdr:colOff>
      <xdr:row>38</xdr:row>
      <xdr:rowOff>114300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3479800"/>
          <a:ext cx="8737600" cy="431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12</xdr:row>
      <xdr:rowOff>177800</xdr:rowOff>
    </xdr:from>
    <xdr:to>
      <xdr:col>1</xdr:col>
      <xdr:colOff>9105900</xdr:colOff>
      <xdr:row>35</xdr:row>
      <xdr:rowOff>165100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6200" y="3098800"/>
          <a:ext cx="8585200" cy="436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152400</xdr:rowOff>
    </xdr:from>
    <xdr:to>
      <xdr:col>12</xdr:col>
      <xdr:colOff>228600</xdr:colOff>
      <xdr:row>40</xdr:row>
      <xdr:rowOff>100976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152400"/>
          <a:ext cx="9461500" cy="76447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4</xdr:row>
      <xdr:rowOff>0</xdr:rowOff>
    </xdr:from>
    <xdr:to>
      <xdr:col>9</xdr:col>
      <xdr:colOff>418247</xdr:colOff>
      <xdr:row>23</xdr:row>
      <xdr:rowOff>139700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100" y="762000"/>
          <a:ext cx="6920647" cy="375920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25</xdr:row>
      <xdr:rowOff>27476</xdr:rowOff>
    </xdr:from>
    <xdr:to>
      <xdr:col>9</xdr:col>
      <xdr:colOff>406400</xdr:colOff>
      <xdr:row>43</xdr:row>
      <xdr:rowOff>152400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4789976"/>
          <a:ext cx="6921500" cy="355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45</xdr:row>
      <xdr:rowOff>161451</xdr:rowOff>
    </xdr:from>
    <xdr:to>
      <xdr:col>9</xdr:col>
      <xdr:colOff>431800</xdr:colOff>
      <xdr:row>63</xdr:row>
      <xdr:rowOff>88900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8733951"/>
          <a:ext cx="6908800" cy="3356449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65</xdr:row>
      <xdr:rowOff>25399</xdr:rowOff>
    </xdr:from>
    <xdr:to>
      <xdr:col>9</xdr:col>
      <xdr:colOff>469900</xdr:colOff>
      <xdr:row>81</xdr:row>
      <xdr:rowOff>185816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300" y="12407899"/>
          <a:ext cx="6896100" cy="3208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  <pageSetUpPr fitToPage="1"/>
  </sheetPr>
  <dimension ref="B2:I45"/>
  <sheetViews>
    <sheetView tabSelected="1" zoomScale="75" zoomScaleNormal="75" zoomScalePageLayoutView="75" workbookViewId="0">
      <selection activeCell="B29" sqref="B29"/>
    </sheetView>
  </sheetViews>
  <sheetFormatPr baseColWidth="10" defaultRowHeight="15" x14ac:dyDescent="0"/>
  <cols>
    <col min="1" max="1" width="8.5" customWidth="1"/>
    <col min="2" max="2" width="19.33203125" bestFit="1" customWidth="1"/>
    <col min="3" max="3" width="19.33203125" customWidth="1"/>
    <col min="4" max="4" width="34.1640625" bestFit="1" customWidth="1"/>
    <col min="5" max="5" width="44.1640625" customWidth="1"/>
    <col min="6" max="6" width="20.83203125" customWidth="1"/>
    <col min="7" max="7" width="22.6640625" customWidth="1"/>
    <col min="8" max="8" width="11" bestFit="1" customWidth="1"/>
    <col min="9" max="9" width="12" bestFit="1" customWidth="1"/>
  </cols>
  <sheetData>
    <row r="2" spans="2:9" ht="23">
      <c r="B2" s="17" t="s">
        <v>47</v>
      </c>
      <c r="C2" s="2"/>
      <c r="D2" s="2"/>
      <c r="E2" s="27" t="s">
        <v>25</v>
      </c>
    </row>
    <row r="3" spans="2:9" ht="21">
      <c r="B3" s="2"/>
      <c r="C3" s="2"/>
      <c r="D3" s="2"/>
    </row>
    <row r="4" spans="2:9" ht="23" customHeight="1">
      <c r="B4" s="35" t="s">
        <v>48</v>
      </c>
      <c r="F4" s="12" t="s">
        <v>5</v>
      </c>
      <c r="G4" s="12" t="s">
        <v>36</v>
      </c>
      <c r="H4" s="16"/>
      <c r="I4" s="16"/>
    </row>
    <row r="5" spans="2:9" ht="34" customHeight="1">
      <c r="B5" s="2" t="s">
        <v>27</v>
      </c>
      <c r="D5" s="29" t="s">
        <v>26</v>
      </c>
      <c r="E5" s="28" t="s">
        <v>28</v>
      </c>
      <c r="F5" s="9">
        <v>65000</v>
      </c>
      <c r="G5" s="30">
        <v>0.67</v>
      </c>
      <c r="H5" s="16"/>
      <c r="I5" s="16"/>
    </row>
    <row r="6" spans="2:9" ht="26" customHeight="1">
      <c r="I6" s="15"/>
    </row>
    <row r="7" spans="2:9">
      <c r="F7" s="11"/>
      <c r="H7" s="15"/>
      <c r="I7" s="15"/>
    </row>
    <row r="8" spans="2:9">
      <c r="B8" s="10"/>
    </row>
    <row r="9" spans="2:9">
      <c r="B9" s="8" t="s">
        <v>0</v>
      </c>
      <c r="C9" s="8" t="s">
        <v>42</v>
      </c>
      <c r="D9" s="8" t="s">
        <v>41</v>
      </c>
      <c r="E9" s="8" t="s">
        <v>2</v>
      </c>
      <c r="F9" s="8" t="s">
        <v>3</v>
      </c>
    </row>
    <row r="10" spans="2:9">
      <c r="B10" s="5">
        <v>1</v>
      </c>
      <c r="C10" s="5" t="s">
        <v>43</v>
      </c>
      <c r="D10" s="6" t="s">
        <v>37</v>
      </c>
      <c r="E10" s="7">
        <v>3000</v>
      </c>
      <c r="F10" s="7">
        <f>E10</f>
        <v>3000</v>
      </c>
    </row>
    <row r="11" spans="2:9">
      <c r="B11" s="5">
        <v>2</v>
      </c>
      <c r="C11" s="5" t="s">
        <v>33</v>
      </c>
      <c r="D11" s="6" t="s">
        <v>38</v>
      </c>
      <c r="E11" s="7">
        <v>3000</v>
      </c>
      <c r="F11" s="7">
        <f t="shared" ref="F11:F12" si="0">E11</f>
        <v>3000</v>
      </c>
    </row>
    <row r="12" spans="2:9">
      <c r="B12" s="5" t="s">
        <v>1</v>
      </c>
      <c r="C12" s="5" t="s">
        <v>34</v>
      </c>
      <c r="D12" s="6" t="s">
        <v>39</v>
      </c>
      <c r="E12" s="7">
        <v>3000</v>
      </c>
      <c r="F12" s="7">
        <f t="shared" si="0"/>
        <v>3000</v>
      </c>
    </row>
    <row r="13" spans="2:9">
      <c r="B13" s="5" t="s">
        <v>10</v>
      </c>
      <c r="C13" s="5" t="s">
        <v>35</v>
      </c>
      <c r="D13" s="6" t="s">
        <v>40</v>
      </c>
      <c r="E13" s="7">
        <v>3000</v>
      </c>
      <c r="F13" s="7">
        <f t="shared" ref="F13" si="1">E13</f>
        <v>3000</v>
      </c>
    </row>
    <row r="14" spans="2:9" ht="17">
      <c r="B14" s="4"/>
      <c r="C14" s="4"/>
      <c r="D14" s="1"/>
      <c r="E14" s="18">
        <f>SUM(E10:E13)</f>
        <v>12000</v>
      </c>
      <c r="F14" s="3"/>
    </row>
    <row r="15" spans="2:9">
      <c r="B15" s="4"/>
      <c r="C15" s="4"/>
      <c r="D15" s="1"/>
      <c r="E15" s="1"/>
      <c r="F15" s="3"/>
    </row>
    <row r="16" spans="2:9" ht="17">
      <c r="B16" s="41" t="s">
        <v>29</v>
      </c>
      <c r="C16" s="41"/>
      <c r="D16" s="41"/>
      <c r="E16" s="37">
        <f>0.67*E14</f>
        <v>8040.0000000000009</v>
      </c>
      <c r="F16" s="3"/>
      <c r="G16" t="s">
        <v>9</v>
      </c>
      <c r="H16" s="14"/>
      <c r="I16" s="14"/>
    </row>
    <row r="17" spans="2:9">
      <c r="B17" s="22"/>
      <c r="C17" s="22"/>
      <c r="D17" s="23"/>
      <c r="E17" s="1"/>
      <c r="F17" s="3"/>
      <c r="I17" s="14"/>
    </row>
    <row r="18" spans="2:9" ht="17">
      <c r="B18" s="41" t="s">
        <v>63</v>
      </c>
      <c r="C18" s="41"/>
      <c r="D18" s="42"/>
      <c r="E18" s="38">
        <f>0.65*3777.84</f>
        <v>2455.596</v>
      </c>
      <c r="F18" s="20" t="s">
        <v>22</v>
      </c>
      <c r="G18" s="24" t="s">
        <v>30</v>
      </c>
      <c r="H18" s="24"/>
      <c r="I18" s="24"/>
    </row>
    <row r="19" spans="2:9">
      <c r="B19" s="19"/>
      <c r="C19" s="19"/>
      <c r="D19" s="19"/>
      <c r="G19" s="25">
        <f>E18/4</f>
        <v>613.899</v>
      </c>
      <c r="H19" s="26" t="s">
        <v>23</v>
      </c>
    </row>
    <row r="20" spans="2:9" ht="17">
      <c r="B20" s="41" t="s">
        <v>4</v>
      </c>
      <c r="C20" s="41"/>
      <c r="D20" s="42"/>
      <c r="E20" s="39">
        <f>E16-E18</f>
        <v>5584.4040000000005</v>
      </c>
    </row>
    <row r="21" spans="2:9">
      <c r="B21" s="19"/>
      <c r="C21" s="19"/>
      <c r="D21" s="19"/>
      <c r="E21" s="36"/>
    </row>
    <row r="22" spans="2:9" ht="17">
      <c r="B22" s="41" t="s">
        <v>24</v>
      </c>
      <c r="C22" s="41"/>
      <c r="D22" s="41"/>
      <c r="E22" s="38">
        <f>E20*0.05</f>
        <v>279.22020000000003</v>
      </c>
      <c r="F22" s="20" t="s">
        <v>22</v>
      </c>
      <c r="G22" s="21" t="s">
        <v>31</v>
      </c>
    </row>
    <row r="24" spans="2:9">
      <c r="D24" s="40" t="s">
        <v>6</v>
      </c>
      <c r="E24" s="13" t="s">
        <v>7</v>
      </c>
    </row>
    <row r="25" spans="2:9">
      <c r="D25" s="1"/>
      <c r="E25" s="13"/>
    </row>
    <row r="26" spans="2:9">
      <c r="D26" s="40" t="s">
        <v>8</v>
      </c>
      <c r="E26" s="13" t="s">
        <v>7</v>
      </c>
    </row>
    <row r="27" spans="2:9">
      <c r="D27" s="1"/>
      <c r="E27" s="13"/>
    </row>
    <row r="28" spans="2:9">
      <c r="D28" s="40" t="s">
        <v>44</v>
      </c>
      <c r="E28" s="13" t="s">
        <v>7</v>
      </c>
    </row>
    <row r="30" spans="2:9">
      <c r="D30" s="40" t="s">
        <v>45</v>
      </c>
      <c r="E30" s="31" t="s">
        <v>46</v>
      </c>
    </row>
    <row r="32" spans="2:9" ht="33" customHeight="1">
      <c r="D32" s="50" t="s">
        <v>64</v>
      </c>
      <c r="E32" s="48" t="s">
        <v>65</v>
      </c>
      <c r="F32" s="48"/>
      <c r="G32" s="48"/>
      <c r="H32" s="48"/>
      <c r="I32" s="48"/>
    </row>
    <row r="33" spans="2:9" ht="33" customHeight="1">
      <c r="D33" s="52"/>
      <c r="E33" s="51"/>
      <c r="F33" s="51"/>
      <c r="G33" s="51"/>
      <c r="H33" s="51"/>
      <c r="I33" s="51"/>
    </row>
    <row r="34" spans="2:9" ht="17">
      <c r="B34" s="33" t="s">
        <v>21</v>
      </c>
      <c r="C34" s="34"/>
    </row>
    <row r="35" spans="2:9" ht="17">
      <c r="B35" s="32" t="s">
        <v>32</v>
      </c>
    </row>
    <row r="36" spans="2:9" ht="17">
      <c r="B36" s="32" t="s">
        <v>11</v>
      </c>
    </row>
    <row r="37" spans="2:9" ht="17">
      <c r="B37" s="32" t="s">
        <v>12</v>
      </c>
    </row>
    <row r="38" spans="2:9" ht="17">
      <c r="B38" s="32" t="s">
        <v>13</v>
      </c>
    </row>
    <row r="39" spans="2:9" ht="17">
      <c r="B39" s="32" t="s">
        <v>14</v>
      </c>
    </row>
    <row r="40" spans="2:9" ht="17">
      <c r="B40" s="32" t="s">
        <v>15</v>
      </c>
    </row>
    <row r="41" spans="2:9" ht="17">
      <c r="B41" s="32" t="s">
        <v>16</v>
      </c>
    </row>
    <row r="42" spans="2:9" ht="17">
      <c r="B42" s="33" t="s">
        <v>17</v>
      </c>
      <c r="C42" s="34"/>
    </row>
    <row r="43" spans="2:9" ht="17">
      <c r="B43" s="32" t="s">
        <v>18</v>
      </c>
    </row>
    <row r="44" spans="2:9" ht="17">
      <c r="B44" s="32" t="s">
        <v>19</v>
      </c>
    </row>
    <row r="45" spans="2:9" ht="17">
      <c r="B45" s="32" t="s">
        <v>20</v>
      </c>
    </row>
  </sheetData>
  <mergeCells count="5">
    <mergeCell ref="B22:D22"/>
    <mergeCell ref="B18:D18"/>
    <mergeCell ref="B16:D16"/>
    <mergeCell ref="B20:D20"/>
    <mergeCell ref="E32:I32"/>
  </mergeCells>
  <phoneticPr fontId="5" type="noConversion"/>
  <pageMargins left="0.75" right="0.75" top="1" bottom="1" header="0.5" footer="0.5"/>
  <ignoredErrors>
    <ignoredError sqref="B12:B13" numberStoredAsText="1"/>
  </ignoredError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B2:B13"/>
  <sheetViews>
    <sheetView topLeftCell="A5" workbookViewId="0">
      <selection activeCell="B6" sqref="B6"/>
    </sheetView>
  </sheetViews>
  <sheetFormatPr baseColWidth="10" defaultRowHeight="15" x14ac:dyDescent="0"/>
  <cols>
    <col min="2" max="2" width="126.83203125" customWidth="1"/>
  </cols>
  <sheetData>
    <row r="2" spans="2:2" ht="17">
      <c r="B2" s="57" t="s">
        <v>75</v>
      </c>
    </row>
    <row r="3" spans="2:2" s="36" customFormat="1">
      <c r="B3" s="56"/>
    </row>
    <row r="4" spans="2:2" ht="30">
      <c r="B4" s="54" t="s">
        <v>66</v>
      </c>
    </row>
    <row r="5" spans="2:2">
      <c r="B5" s="54" t="s">
        <v>67</v>
      </c>
    </row>
    <row r="6" spans="2:2">
      <c r="B6" s="54" t="s">
        <v>68</v>
      </c>
    </row>
    <row r="7" spans="2:2">
      <c r="B7" s="54" t="s">
        <v>70</v>
      </c>
    </row>
    <row r="8" spans="2:2" ht="16">
      <c r="B8" s="55" t="s">
        <v>71</v>
      </c>
    </row>
    <row r="9" spans="2:2" ht="16">
      <c r="B9" s="55" t="s">
        <v>72</v>
      </c>
    </row>
    <row r="10" spans="2:2" ht="16">
      <c r="B10" s="55" t="s">
        <v>73</v>
      </c>
    </row>
    <row r="11" spans="2:2">
      <c r="B11" s="54" t="s">
        <v>69</v>
      </c>
    </row>
    <row r="12" spans="2:2" ht="30">
      <c r="B12" s="54" t="s">
        <v>74</v>
      </c>
    </row>
    <row r="13" spans="2:2">
      <c r="B13" s="53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B2:B13"/>
  <sheetViews>
    <sheetView topLeftCell="A6" workbookViewId="0">
      <selection activeCell="B14" sqref="B14"/>
    </sheetView>
  </sheetViews>
  <sheetFormatPr baseColWidth="10" defaultRowHeight="15" x14ac:dyDescent="0"/>
  <cols>
    <col min="2" max="2" width="126.83203125" customWidth="1"/>
  </cols>
  <sheetData>
    <row r="2" spans="2:2" s="36" customFormat="1">
      <c r="B2" s="56"/>
    </row>
    <row r="3" spans="2:2" ht="17">
      <c r="B3" s="57" t="s">
        <v>79</v>
      </c>
    </row>
    <row r="4" spans="2:2" ht="17">
      <c r="B4" s="58"/>
    </row>
    <row r="5" spans="2:2" ht="30">
      <c r="B5" s="54" t="s">
        <v>76</v>
      </c>
    </row>
    <row r="6" spans="2:2">
      <c r="B6" s="54" t="s">
        <v>77</v>
      </c>
    </row>
    <row r="7" spans="2:2" ht="16">
      <c r="B7" s="55" t="s">
        <v>80</v>
      </c>
    </row>
    <row r="8" spans="2:2" ht="16">
      <c r="B8" s="55" t="s">
        <v>81</v>
      </c>
    </row>
    <row r="9" spans="2:2">
      <c r="B9" s="54" t="s">
        <v>78</v>
      </c>
    </row>
    <row r="10" spans="2:2" ht="16">
      <c r="B10" s="55" t="s">
        <v>82</v>
      </c>
    </row>
    <row r="11" spans="2:2" ht="16">
      <c r="B11" s="55" t="s">
        <v>83</v>
      </c>
    </row>
    <row r="12" spans="2:2" ht="16">
      <c r="B12" s="55" t="s">
        <v>84</v>
      </c>
    </row>
    <row r="13" spans="2:2">
      <c r="B13" s="53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B2:B12"/>
  <sheetViews>
    <sheetView workbookViewId="0">
      <selection activeCell="C15" sqref="C15"/>
    </sheetView>
  </sheetViews>
  <sheetFormatPr baseColWidth="10" defaultRowHeight="15" x14ac:dyDescent="0"/>
  <cols>
    <col min="2" max="2" width="126.83203125" customWidth="1"/>
  </cols>
  <sheetData>
    <row r="2" spans="2:2" ht="17">
      <c r="B2" s="57" t="s">
        <v>85</v>
      </c>
    </row>
    <row r="3" spans="2:2" ht="17">
      <c r="B3" s="58"/>
    </row>
    <row r="4" spans="2:2" ht="30">
      <c r="B4" s="54" t="s">
        <v>86</v>
      </c>
    </row>
    <row r="5" spans="2:2">
      <c r="B5" s="54" t="s">
        <v>87</v>
      </c>
    </row>
    <row r="6" spans="2:2">
      <c r="B6" s="59" t="s">
        <v>88</v>
      </c>
    </row>
    <row r="7" spans="2:2">
      <c r="B7" s="59" t="s">
        <v>89</v>
      </c>
    </row>
    <row r="8" spans="2:2" ht="30">
      <c r="B8" s="54" t="s">
        <v>90</v>
      </c>
    </row>
    <row r="9" spans="2:2">
      <c r="B9" s="54" t="s">
        <v>91</v>
      </c>
    </row>
    <row r="10" spans="2:2" ht="31">
      <c r="B10" s="55" t="s">
        <v>92</v>
      </c>
    </row>
    <row r="11" spans="2:2" ht="31">
      <c r="B11" s="55" t="s">
        <v>93</v>
      </c>
    </row>
    <row r="12" spans="2:2">
      <c r="B12" s="53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39997558519241921"/>
  </sheetPr>
  <dimension ref="A4"/>
  <sheetViews>
    <sheetView workbookViewId="0">
      <selection activeCell="Q32" sqref="Q32"/>
    </sheetView>
  </sheetViews>
  <sheetFormatPr baseColWidth="10" defaultRowHeight="15" x14ac:dyDescent="0"/>
  <cols>
    <col min="1" max="1" width="8.5" customWidth="1"/>
  </cols>
  <sheetData>
    <row r="4" ht="21" customHeight="1"/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4:B16"/>
  <sheetViews>
    <sheetView workbookViewId="0">
      <selection activeCell="B20" sqref="B20"/>
    </sheetView>
  </sheetViews>
  <sheetFormatPr baseColWidth="10" defaultRowHeight="15" x14ac:dyDescent="0"/>
  <cols>
    <col min="2" max="2" width="106.33203125" customWidth="1"/>
  </cols>
  <sheetData>
    <row r="4" spans="2:2">
      <c r="B4" s="49" t="s">
        <v>49</v>
      </c>
    </row>
    <row r="5" spans="2:2">
      <c r="B5" s="43"/>
    </row>
    <row r="6" spans="2:2">
      <c r="B6" s="44" t="s">
        <v>50</v>
      </c>
    </row>
    <row r="7" spans="2:2">
      <c r="B7" s="44"/>
    </row>
    <row r="8" spans="2:2" ht="31">
      <c r="B8" s="45" t="s">
        <v>51</v>
      </c>
    </row>
    <row r="9" spans="2:2" ht="31">
      <c r="B9" s="45" t="s">
        <v>52</v>
      </c>
    </row>
    <row r="10" spans="2:2" ht="31">
      <c r="B10" s="45" t="s">
        <v>53</v>
      </c>
    </row>
    <row r="11" spans="2:2">
      <c r="B11" s="46"/>
    </row>
    <row r="12" spans="2:2" ht="30">
      <c r="B12" s="46" t="s">
        <v>54</v>
      </c>
    </row>
    <row r="13" spans="2:2" ht="105">
      <c r="B13" s="47" t="s">
        <v>55</v>
      </c>
    </row>
    <row r="14" spans="2:2" ht="45">
      <c r="B14" s="47" t="s">
        <v>56</v>
      </c>
    </row>
    <row r="15" spans="2:2">
      <c r="B15" s="47"/>
    </row>
    <row r="16" spans="2:2" ht="90">
      <c r="B16" s="44" t="s">
        <v>57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3:B8"/>
  <sheetViews>
    <sheetView workbookViewId="0">
      <selection activeCell="B30" sqref="B30"/>
    </sheetView>
  </sheetViews>
  <sheetFormatPr baseColWidth="10" defaultRowHeight="15" x14ac:dyDescent="0"/>
  <cols>
    <col min="2" max="2" width="133.33203125" customWidth="1"/>
  </cols>
  <sheetData>
    <row r="3" spans="2:2">
      <c r="B3" s="49" t="s">
        <v>58</v>
      </c>
    </row>
    <row r="4" spans="2:2">
      <c r="B4" s="44"/>
    </row>
    <row r="5" spans="2:2" ht="30">
      <c r="B5" s="44" t="s">
        <v>61</v>
      </c>
    </row>
    <row r="6" spans="2:2">
      <c r="B6" s="44" t="s">
        <v>59</v>
      </c>
    </row>
    <row r="7" spans="2:2" ht="30">
      <c r="B7" s="44" t="s">
        <v>62</v>
      </c>
    </row>
    <row r="8" spans="2:2" ht="30">
      <c r="B8" s="44" t="s">
        <v>60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79998168889431442"/>
  </sheetPr>
  <dimension ref="A1"/>
  <sheetViews>
    <sheetView topLeftCell="A42" workbookViewId="0">
      <selection activeCell="P69" sqref="P69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simulazione TASSAZ. FORFETARIO</vt:lpstr>
      <vt:lpstr>caso 1- medico</vt:lpstr>
      <vt:lpstr>caso 2- bar</vt:lpstr>
      <vt:lpstr>caso 3- architetto  + altri red</vt:lpstr>
      <vt:lpstr>COEFFICIENTI E CODICI ATECO</vt:lpstr>
      <vt:lpstr>CAUSE DI ESCLUSIONE</vt:lpstr>
      <vt:lpstr>START-UP - requisiti</vt:lpstr>
      <vt:lpstr>passaggi di regime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</cp:lastModifiedBy>
  <cp:lastPrinted>2016-12-27T14:18:51Z</cp:lastPrinted>
  <dcterms:created xsi:type="dcterms:W3CDTF">2016-12-27T09:43:08Z</dcterms:created>
  <dcterms:modified xsi:type="dcterms:W3CDTF">2019-01-14T07:05:26Z</dcterms:modified>
</cp:coreProperties>
</file>